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NGINEERING\COMMON\PROJECT MASTERS BY YEAR\2020 PROJECT MASTER\H 92037 MONROE 4TH TO 3RD\"/>
    </mc:Choice>
  </mc:AlternateContent>
  <bookViews>
    <workbookView xWindow="0" yWindow="0" windowWidth="19185" windowHeight="10365" activeTab="2"/>
  </bookViews>
  <sheets>
    <sheet name="Cover Sheet" sheetId="19" r:id="rId1"/>
    <sheet name="Quan Monroe" sheetId="17" r:id="rId2"/>
    <sheet name="Quan Alley" sheetId="20" r:id="rId3"/>
  </sheets>
  <definedNames>
    <definedName name="DATE" localSheetId="0">#REF!</definedName>
    <definedName name="DATE" localSheetId="2">#REF!</definedName>
    <definedName name="DATE" localSheetId="1">#REF!</definedName>
    <definedName name="DATE">#REF!</definedName>
    <definedName name="_xlnm.Print_Titles" localSheetId="0">'Cover Sheet'!$3:$7</definedName>
    <definedName name="_xlnm.Print_Titles" localSheetId="2">'Quan Alley'!$3:$7</definedName>
    <definedName name="_xlnm.Print_Titles" localSheetId="1">'Quan Monroe'!$3:$7</definedName>
  </definedNames>
  <calcPr calcId="162913"/>
</workbook>
</file>

<file path=xl/calcChain.xml><?xml version="1.0" encoding="utf-8"?>
<calcChain xmlns="http://schemas.openxmlformats.org/spreadsheetml/2006/main">
  <c r="H32" i="17" l="1"/>
  <c r="H34" i="17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24" i="20"/>
  <c r="H25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39" i="20"/>
  <c r="H40" i="20"/>
  <c r="H8" i="20"/>
  <c r="H45" i="20" l="1"/>
  <c r="H13" i="19" s="1"/>
  <c r="H20" i="17"/>
  <c r="H21" i="17"/>
  <c r="H22" i="17"/>
  <c r="H23" i="17"/>
  <c r="H24" i="17"/>
  <c r="H25" i="17"/>
  <c r="H27" i="17"/>
  <c r="H28" i="17"/>
  <c r="H29" i="17"/>
  <c r="H30" i="17"/>
  <c r="H31" i="17"/>
  <c r="H33" i="17"/>
  <c r="H35" i="17"/>
  <c r="H36" i="17"/>
  <c r="H37" i="17"/>
  <c r="H38" i="17"/>
  <c r="H39" i="17"/>
  <c r="H40" i="17"/>
  <c r="H41" i="17"/>
  <c r="H42" i="17"/>
  <c r="H8" i="17" l="1"/>
  <c r="H9" i="17"/>
  <c r="H10" i="17"/>
  <c r="H11" i="17"/>
  <c r="H12" i="17"/>
  <c r="H13" i="17"/>
  <c r="H14" i="17"/>
  <c r="H15" i="17"/>
  <c r="H16" i="17"/>
  <c r="H17" i="17"/>
  <c r="H18" i="17"/>
  <c r="H19" i="17" l="1"/>
  <c r="H46" i="17" s="1"/>
  <c r="H11" i="19" s="1"/>
  <c r="H17" i="19" s="1"/>
</calcChain>
</file>

<file path=xl/sharedStrings.xml><?xml version="1.0" encoding="utf-8"?>
<sst xmlns="http://schemas.openxmlformats.org/spreadsheetml/2006/main" count="190" uniqueCount="91">
  <si>
    <t>Line Item</t>
  </si>
  <si>
    <t>Pay Code</t>
  </si>
  <si>
    <t xml:space="preserve">Description </t>
  </si>
  <si>
    <t>Units</t>
  </si>
  <si>
    <t>Unit Price</t>
  </si>
  <si>
    <t xml:space="preserve">Total </t>
  </si>
  <si>
    <t>Project Engineer:</t>
  </si>
  <si>
    <t>Project Number:</t>
  </si>
  <si>
    <t>Project description:</t>
  </si>
  <si>
    <t xml:space="preserve">Quantity </t>
  </si>
  <si>
    <t>BID TOTAL:</t>
  </si>
  <si>
    <t xml:space="preserve">City of Muskegon </t>
  </si>
  <si>
    <t xml:space="preserve">Date: </t>
  </si>
  <si>
    <t>Engineering Department</t>
  </si>
  <si>
    <t>Engineer's Estimate:</t>
  </si>
  <si>
    <t>PAGE 1 TOTAL</t>
  </si>
  <si>
    <t>PAGE 2 TOTAL</t>
  </si>
  <si>
    <t xml:space="preserve">1.10 BID TABULATION </t>
  </si>
  <si>
    <t>Mobilization, Max</t>
  </si>
  <si>
    <t>LSUM</t>
  </si>
  <si>
    <t>Sidewalk, Rem</t>
  </si>
  <si>
    <t>Syd</t>
  </si>
  <si>
    <t>Pavt, Rem, Modified</t>
  </si>
  <si>
    <t>Machine Grading, Modified</t>
  </si>
  <si>
    <t>Sta</t>
  </si>
  <si>
    <t>Erosion Control, Inlet Protection, Fabric Drop</t>
  </si>
  <si>
    <t>Ea</t>
  </si>
  <si>
    <t>Project Cleanup</t>
  </si>
  <si>
    <t>Aggregate Base, 8 inch</t>
  </si>
  <si>
    <t>Maintenance Gravel, LM</t>
  </si>
  <si>
    <t>Cyd</t>
  </si>
  <si>
    <t>Hand Patching</t>
  </si>
  <si>
    <t>Ton</t>
  </si>
  <si>
    <t>HMA, 4E3</t>
  </si>
  <si>
    <t>Driveway, Nonreinf Conc, 8 inch</t>
  </si>
  <si>
    <t>Curb and Gutter, Conc, Det F4</t>
  </si>
  <si>
    <t>Ft</t>
  </si>
  <si>
    <t>Sidewalk, Conc, 4 inch</t>
  </si>
  <si>
    <t>Sft</t>
  </si>
  <si>
    <t>Sidewalk, Conc, 6 inch</t>
  </si>
  <si>
    <t>Barricade, Type III, High Intensity, Lighted, Furn</t>
  </si>
  <si>
    <t>Barricade, Type III, High Intensity, Lighted, Oper</t>
  </si>
  <si>
    <t>Minor Traf Devices</t>
  </si>
  <si>
    <t>Plastic Drum, High Intensity, Furn</t>
  </si>
  <si>
    <t>Plastic Drum, High Intensity, Oper</t>
  </si>
  <si>
    <t>Sign, Type B, Temp, Prismatic, Furn</t>
  </si>
  <si>
    <t>Sign, Type B, Temp, Prismatic, Oper</t>
  </si>
  <si>
    <t>Sign, Type B, Temp, Prismatic, Spec, Furn</t>
  </si>
  <si>
    <t>Sign, Type B, Temp, Prismatic, Spec, Oper</t>
  </si>
  <si>
    <t>Topsoil Surface, Furn, 4 inch</t>
  </si>
  <si>
    <t>Hydroseeding</t>
  </si>
  <si>
    <t>Watermain, DI, 8 inch, Tr Det G, Modified</t>
  </si>
  <si>
    <t>Water Service, 1 inch, Copper Type k</t>
  </si>
  <si>
    <t>Water Service, Private Property, 1 inch</t>
  </si>
  <si>
    <t>Bend,  8 inch, 45 Degree, DI MJ</t>
  </si>
  <si>
    <t>Sleeve, 8 inch, Long, DI MJ</t>
  </si>
  <si>
    <t>Corporation Stop, 1 inch</t>
  </si>
  <si>
    <t>Curb Stop and Box, 1 inch</t>
  </si>
  <si>
    <t>Cut and Cap, 6 inch Watermain</t>
  </si>
  <si>
    <t>Water Service, Building Connection, 1 inch</t>
  </si>
  <si>
    <t xml:space="preserve">PAGE 1 TOTAL </t>
  </si>
  <si>
    <t>H 92037 MONROE</t>
  </si>
  <si>
    <t>TOTAL:</t>
  </si>
  <si>
    <t>H 92037 Monroe, Third to Fourth</t>
  </si>
  <si>
    <t xml:space="preserve">H 92046 Alley Improvements </t>
  </si>
  <si>
    <t>Dr Structure, Rem</t>
  </si>
  <si>
    <t>Sewer, Rem, Less than 24 inch</t>
  </si>
  <si>
    <t>Sewer, PVC SDR 35, 10 inch, Tr Det B</t>
  </si>
  <si>
    <t>Sewer, PVC SDR 35, 12 inch, Tr Det B</t>
  </si>
  <si>
    <t>Dr Structure Cover, Type B</t>
  </si>
  <si>
    <t>Dr Structure Cover, Type D</t>
  </si>
  <si>
    <t>Dr Structure, 48 inch dia</t>
  </si>
  <si>
    <t>Dr Structure, Add Depth of 48 inch dia, 8 foot to 15 foot</t>
  </si>
  <si>
    <t>Dr Structure, Adj, Case 1, Modified</t>
  </si>
  <si>
    <t>Sidewalk, Conc, 7 inch</t>
  </si>
  <si>
    <t>Plastic Drum with High Intensity Sheeting, Furnished</t>
  </si>
  <si>
    <t>ea</t>
  </si>
  <si>
    <t>Plastic Drum with High Intensity Sheeting, Operated</t>
  </si>
  <si>
    <t>Above Ground Video Survey</t>
  </si>
  <si>
    <t>H 92046 ALLEY</t>
  </si>
  <si>
    <t>JB</t>
  </si>
  <si>
    <t>H92037/H92046</t>
  </si>
  <si>
    <t xml:space="preserve">Monroe Street &amp; Alley Improments </t>
  </si>
  <si>
    <t>KP</t>
  </si>
  <si>
    <t>H92037</t>
  </si>
  <si>
    <t>Monroe, Third to Fourth</t>
  </si>
  <si>
    <t>H92046</t>
  </si>
  <si>
    <t>Alley Improvements</t>
  </si>
  <si>
    <t>Sewer Bulkhead, 12 Inch</t>
  </si>
  <si>
    <t>Sewer WYE, PVC SDR 35, 12 INCH X 8 INCH</t>
  </si>
  <si>
    <t>Sewer Lateral, PVC SDR 35, 8 Inch, TR DET B, Modified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</si>
</sst>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</cellStyleXfs>
  <cellXfs count="65">
    <xf numFmtId="0" fontId="0" fillId="0" borderId="0" xfId="0"/>
    <xf numFmtId="0" fontId="0" fillId="0" borderId="10" xfId="0" applyBorder="1"/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/>
    <xf numFmtId="0" fontId="0" fillId="0" borderId="13" xfId="0" applyBorder="1" applyAlignment="1">
      <alignment vertical="top"/>
    </xf>
    <xf numFmtId="0" fontId="0" fillId="0" borderId="16" xfId="0" applyBorder="1" applyAlignment="1">
      <alignment horizontal="center"/>
    </xf>
    <xf numFmtId="0" fontId="0" fillId="0" borderId="12" xfId="0" applyBorder="1" applyAlignment="1"/>
    <xf numFmtId="0" fontId="19" fillId="0" borderId="19" xfId="0" applyFont="1" applyBorder="1" applyAlignment="1"/>
    <xf numFmtId="0" fontId="19" fillId="0" borderId="14" xfId="0" applyFont="1" applyBorder="1" applyAlignment="1"/>
    <xf numFmtId="0" fontId="0" fillId="0" borderId="17" xfId="0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wrapText="1"/>
    </xf>
    <xf numFmtId="44" fontId="0" fillId="0" borderId="0" xfId="0" applyNumberFormat="1" applyBorder="1"/>
    <xf numFmtId="44" fontId="16" fillId="0" borderId="0" xfId="0" applyNumberFormat="1" applyFont="1" applyBorder="1"/>
    <xf numFmtId="0" fontId="0" fillId="0" borderId="0" xfId="0" applyBorder="1" applyAlignment="1">
      <alignment horizontal="left"/>
    </xf>
    <xf numFmtId="44" fontId="0" fillId="0" borderId="15" xfId="0" applyNumberFormat="1" applyBorder="1" applyAlignment="1">
      <alignment horizontal="right"/>
    </xf>
    <xf numFmtId="14" fontId="0" fillId="0" borderId="11" xfId="0" applyNumberFormat="1" applyBorder="1" applyAlignment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6" xfId="0" applyBorder="1"/>
    <xf numFmtId="0" fontId="0" fillId="0" borderId="20" xfId="0" applyFill="1" applyBorder="1" applyAlignment="1">
      <alignment horizontal="center"/>
    </xf>
    <xf numFmtId="0" fontId="0" fillId="0" borderId="12" xfId="0" applyBorder="1"/>
    <xf numFmtId="0" fontId="0" fillId="0" borderId="14" xfId="0" applyBorder="1" applyAlignment="1"/>
    <xf numFmtId="0" fontId="0" fillId="0" borderId="14" xfId="0" applyBorder="1" applyAlignment="1">
      <alignment horizontal="right"/>
    </xf>
    <xf numFmtId="0" fontId="0" fillId="0" borderId="0" xfId="0" applyBorder="1" applyAlignment="1">
      <alignment vertical="top"/>
    </xf>
    <xf numFmtId="0" fontId="0" fillId="0" borderId="0" xfId="0" applyAlignment="1">
      <alignment horizontal="right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wrapText="1"/>
    </xf>
    <xf numFmtId="0" fontId="20" fillId="0" borderId="21" xfId="0" applyFont="1" applyBorder="1"/>
    <xf numFmtId="44" fontId="20" fillId="0" borderId="23" xfId="0" applyNumberFormat="1" applyFont="1" applyBorder="1"/>
    <xf numFmtId="4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vertical="top"/>
    </xf>
    <xf numFmtId="0" fontId="0" fillId="0" borderId="21" xfId="0" applyBorder="1" applyAlignment="1"/>
    <xf numFmtId="0" fontId="0" fillId="0" borderId="22" xfId="0" applyBorder="1" applyAlignment="1">
      <alignment horizontal="center"/>
    </xf>
    <xf numFmtId="44" fontId="16" fillId="0" borderId="10" xfId="0" applyNumberFormat="1" applyFont="1" applyBorder="1" applyAlignment="1">
      <alignment horizontal="right"/>
    </xf>
    <xf numFmtId="44" fontId="0" fillId="0" borderId="0" xfId="0" applyNumberFormat="1" applyProtection="1">
      <protection locked="0"/>
    </xf>
    <xf numFmtId="44" fontId="0" fillId="0" borderId="15" xfId="0" applyNumberFormat="1" applyBorder="1" applyProtection="1">
      <protection locked="0"/>
    </xf>
    <xf numFmtId="0" fontId="0" fillId="0" borderId="23" xfId="0" applyBorder="1" applyAlignment="1" applyProtection="1">
      <protection locked="0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44" fontId="0" fillId="0" borderId="30" xfId="0" applyNumberFormat="1" applyBorder="1" applyAlignment="1">
      <alignment horizontal="left"/>
    </xf>
    <xf numFmtId="44" fontId="0" fillId="0" borderId="31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44" fontId="0" fillId="0" borderId="28" xfId="0" applyNumberFormat="1" applyBorder="1" applyAlignment="1">
      <alignment horizontal="left"/>
    </xf>
    <xf numFmtId="44" fontId="0" fillId="0" borderId="29" xfId="0" applyNumberFormat="1" applyBorder="1" applyAlignment="1">
      <alignment horizontal="left"/>
    </xf>
    <xf numFmtId="0" fontId="20" fillId="0" borderId="21" xfId="0" applyFont="1" applyBorder="1" applyAlignment="1">
      <alignment horizontal="center"/>
    </xf>
    <xf numFmtId="0" fontId="20" fillId="0" borderId="23" xfId="0" applyFont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zoomScaleNormal="100" zoomScaleSheetLayoutView="85" zoomScalePageLayoutView="55" workbookViewId="0">
      <selection activeCell="H17" sqref="H17"/>
    </sheetView>
  </sheetViews>
  <sheetFormatPr defaultRowHeight="15" x14ac:dyDescent="0.25"/>
  <cols>
    <col min="1" max="1" width="2.140625" customWidth="1"/>
    <col min="2" max="2" width="9.140625" style="5"/>
    <col min="3" max="3" width="10.5703125" style="5" customWidth="1"/>
    <col min="4" max="4" width="64" customWidth="1"/>
    <col min="5" max="5" width="10.5703125" style="5" customWidth="1"/>
    <col min="6" max="6" width="9.5703125" style="5" customWidth="1"/>
    <col min="7" max="7" width="15.5703125" customWidth="1"/>
    <col min="8" max="8" width="23.140625" customWidth="1"/>
    <col min="9" max="9" width="7.7109375" customWidth="1"/>
  </cols>
  <sheetData>
    <row r="1" spans="1:14" ht="7.5" customHeight="1" x14ac:dyDescent="0.25"/>
    <row r="2" spans="1:14" ht="21" x14ac:dyDescent="0.35">
      <c r="B2" s="50" t="s">
        <v>17</v>
      </c>
      <c r="C2" s="51"/>
      <c r="D2" s="51"/>
      <c r="E2" s="51"/>
      <c r="F2" s="51"/>
      <c r="G2" s="51"/>
      <c r="H2" s="52"/>
    </row>
    <row r="3" spans="1:14" ht="18.75" x14ac:dyDescent="0.3">
      <c r="B3" s="16"/>
      <c r="C3" s="17" t="s">
        <v>11</v>
      </c>
      <c r="D3" s="17"/>
      <c r="E3" s="2" t="s">
        <v>6</v>
      </c>
      <c r="F3" s="32" t="s">
        <v>80</v>
      </c>
      <c r="G3" s="33" t="s">
        <v>12</v>
      </c>
      <c r="H3" s="25">
        <v>44273</v>
      </c>
    </row>
    <row r="4" spans="1:14" x14ac:dyDescent="0.25">
      <c r="B4" s="26"/>
      <c r="C4" s="23" t="s">
        <v>13</v>
      </c>
      <c r="D4" s="23"/>
      <c r="E4" s="3" t="s">
        <v>7</v>
      </c>
      <c r="F4" s="12" t="s">
        <v>81</v>
      </c>
      <c r="G4" s="12"/>
      <c r="H4" s="15"/>
    </row>
    <row r="5" spans="1:14" ht="15.75" thickBot="1" x14ac:dyDescent="0.3">
      <c r="B5" s="26"/>
      <c r="C5" s="23"/>
      <c r="D5" s="23"/>
      <c r="E5" s="3" t="s">
        <v>8</v>
      </c>
      <c r="F5" s="34" t="s">
        <v>82</v>
      </c>
      <c r="G5" s="12"/>
      <c r="H5" s="15"/>
    </row>
    <row r="6" spans="1:14" ht="15.75" thickBot="1" x14ac:dyDescent="0.3">
      <c r="B6" s="27"/>
      <c r="C6" s="28"/>
      <c r="D6" s="29"/>
      <c r="E6" s="42" t="s">
        <v>14</v>
      </c>
      <c r="F6" s="53">
        <v>271750</v>
      </c>
      <c r="G6" s="54"/>
      <c r="H6" s="43"/>
    </row>
    <row r="7" spans="1:14" ht="30" customHeight="1" thickTop="1" x14ac:dyDescent="0.25">
      <c r="A7" s="4"/>
      <c r="B7" s="41"/>
      <c r="C7" s="6"/>
      <c r="D7" s="4"/>
      <c r="E7" s="6"/>
      <c r="F7" s="6"/>
      <c r="G7" s="20"/>
      <c r="H7" s="20"/>
      <c r="I7" s="20"/>
    </row>
    <row r="8" spans="1:14" ht="24.95" customHeight="1" x14ac:dyDescent="0.25">
      <c r="B8" s="6"/>
      <c r="C8" s="4"/>
      <c r="D8" s="4"/>
      <c r="E8" s="6"/>
      <c r="F8" s="6"/>
      <c r="G8" s="21"/>
      <c r="H8" s="40"/>
      <c r="I8" s="21"/>
      <c r="J8" s="19"/>
      <c r="K8" s="19"/>
      <c r="L8" s="19"/>
      <c r="M8" s="19"/>
      <c r="N8" s="19"/>
    </row>
    <row r="9" spans="1:14" ht="24.95" customHeight="1" x14ac:dyDescent="0.25">
      <c r="B9" s="6"/>
      <c r="C9" s="4"/>
      <c r="D9" s="4"/>
      <c r="E9" s="6"/>
      <c r="F9" s="6"/>
      <c r="G9" s="21"/>
      <c r="H9" s="40"/>
    </row>
    <row r="10" spans="1:14" ht="24.95" customHeight="1" x14ac:dyDescent="0.25">
      <c r="B10" s="6"/>
      <c r="C10" s="4"/>
      <c r="D10" s="4"/>
      <c r="E10" s="6"/>
      <c r="F10" s="6"/>
      <c r="G10" s="21"/>
      <c r="H10" s="40"/>
    </row>
    <row r="11" spans="1:14" ht="24.95" customHeight="1" x14ac:dyDescent="0.25">
      <c r="B11" s="6"/>
      <c r="C11" s="4"/>
      <c r="D11" s="57" t="s">
        <v>63</v>
      </c>
      <c r="E11" s="57"/>
      <c r="F11" s="57"/>
      <c r="G11" s="57"/>
      <c r="H11" s="46" t="str">
        <f>'Quan Monroe'!$H$46</f>
        <v/>
      </c>
    </row>
    <row r="12" spans="1:14" ht="24.95" customHeight="1" x14ac:dyDescent="0.25">
      <c r="B12" s="6"/>
      <c r="C12" s="4"/>
      <c r="D12" s="4"/>
      <c r="E12" s="6"/>
      <c r="F12" s="6"/>
      <c r="G12" s="21"/>
      <c r="H12" s="40"/>
    </row>
    <row r="13" spans="1:14" ht="24.95" customHeight="1" x14ac:dyDescent="0.25">
      <c r="B13" s="6"/>
      <c r="C13" s="4"/>
      <c r="D13" s="57" t="s">
        <v>64</v>
      </c>
      <c r="E13" s="57"/>
      <c r="F13" s="57"/>
      <c r="G13" s="57"/>
      <c r="H13" s="46" t="str">
        <f>'Quan Alley'!$H$45</f>
        <v/>
      </c>
    </row>
    <row r="14" spans="1:14" ht="24.95" customHeight="1" x14ac:dyDescent="0.25">
      <c r="B14" s="6"/>
      <c r="C14" s="4"/>
      <c r="D14" s="4"/>
      <c r="E14" s="6"/>
      <c r="F14" s="6"/>
      <c r="G14" s="21"/>
      <c r="H14" s="40"/>
    </row>
    <row r="15" spans="1:14" ht="24.95" customHeight="1" x14ac:dyDescent="0.25">
      <c r="B15" s="6"/>
      <c r="C15" s="4"/>
      <c r="D15" s="4"/>
      <c r="E15" s="6"/>
      <c r="F15" s="6"/>
      <c r="G15" s="21"/>
      <c r="H15" s="40"/>
    </row>
    <row r="16" spans="1:14" ht="24.95" customHeight="1" x14ac:dyDescent="0.25">
      <c r="B16" s="6"/>
      <c r="C16" s="4"/>
      <c r="D16" s="55"/>
      <c r="E16" s="55"/>
      <c r="F16" s="55"/>
      <c r="G16" s="55"/>
      <c r="H16" s="40"/>
    </row>
    <row r="17" spans="5:8" ht="23.25" customHeight="1" x14ac:dyDescent="0.25">
      <c r="E17" s="56"/>
      <c r="F17" s="56"/>
      <c r="G17" s="38" t="s">
        <v>10</v>
      </c>
      <c r="H17" s="39" t="str">
        <f>IF(SUM(H11:H13)=0,"",SUM(H11+H13))</f>
        <v/>
      </c>
    </row>
  </sheetData>
  <protectedRanges>
    <protectedRange sqref="H8:H15" name="Range1_3"/>
    <protectedRange sqref="F8" name="Range1_2_2"/>
    <protectedRange sqref="E8" name="Range1_1_2"/>
  </protectedRanges>
  <mergeCells count="6">
    <mergeCell ref="B2:H2"/>
    <mergeCell ref="F6:G6"/>
    <mergeCell ref="D16:G16"/>
    <mergeCell ref="E17:F17"/>
    <mergeCell ref="D11:G11"/>
    <mergeCell ref="D13:G13"/>
  </mergeCells>
  <pageMargins left="0.7" right="0.7" top="0.75" bottom="0.75" header="0.3" footer="0.3"/>
  <pageSetup scale="84" fitToHeight="0" orientation="landscape" r:id="rId1"/>
  <headerFooter>
    <oddFooter>&amp;LBid Tabulation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opLeftCell="A17" zoomScaleNormal="100" zoomScaleSheetLayoutView="85" zoomScalePageLayoutView="55" workbookViewId="0">
      <selection activeCell="G17" sqref="G17"/>
    </sheetView>
  </sheetViews>
  <sheetFormatPr defaultRowHeight="15" x14ac:dyDescent="0.25"/>
  <cols>
    <col min="1" max="1" width="2.140625" customWidth="1"/>
    <col min="2" max="2" width="9.140625" style="5"/>
    <col min="3" max="3" width="10.5703125" style="5" customWidth="1"/>
    <col min="4" max="4" width="64" customWidth="1"/>
    <col min="5" max="5" width="10.5703125" style="5" customWidth="1"/>
    <col min="6" max="6" width="9.5703125" style="5" customWidth="1"/>
    <col min="7" max="7" width="15.5703125" customWidth="1"/>
    <col min="8" max="8" width="23.140625" customWidth="1"/>
    <col min="9" max="9" width="9.28515625" customWidth="1"/>
  </cols>
  <sheetData>
    <row r="1" spans="1:14" ht="7.5" customHeight="1" x14ac:dyDescent="0.25"/>
    <row r="2" spans="1:14" ht="21" x14ac:dyDescent="0.35">
      <c r="B2" s="50" t="s">
        <v>17</v>
      </c>
      <c r="C2" s="51"/>
      <c r="D2" s="51"/>
      <c r="E2" s="51"/>
      <c r="F2" s="51"/>
      <c r="G2" s="51"/>
      <c r="H2" s="52"/>
    </row>
    <row r="3" spans="1:14" ht="18.75" x14ac:dyDescent="0.3">
      <c r="B3" s="16"/>
      <c r="C3" s="17" t="s">
        <v>11</v>
      </c>
      <c r="D3" s="17"/>
      <c r="E3" s="2" t="s">
        <v>6</v>
      </c>
      <c r="F3" s="32" t="s">
        <v>83</v>
      </c>
      <c r="G3" s="33" t="s">
        <v>12</v>
      </c>
      <c r="H3" s="25">
        <v>44266</v>
      </c>
    </row>
    <row r="4" spans="1:14" x14ac:dyDescent="0.25">
      <c r="B4" s="26"/>
      <c r="C4" s="23" t="s">
        <v>13</v>
      </c>
      <c r="D4" s="23"/>
      <c r="E4" s="3" t="s">
        <v>7</v>
      </c>
      <c r="F4" s="12" t="s">
        <v>84</v>
      </c>
      <c r="G4" s="12"/>
      <c r="H4" s="15"/>
    </row>
    <row r="5" spans="1:14" ht="15.75" thickBot="1" x14ac:dyDescent="0.3">
      <c r="B5" s="26"/>
      <c r="C5" s="23"/>
      <c r="D5" s="23"/>
      <c r="E5" s="3" t="s">
        <v>8</v>
      </c>
      <c r="F5" s="34" t="s">
        <v>85</v>
      </c>
      <c r="G5" s="12"/>
      <c r="H5" s="15"/>
    </row>
    <row r="6" spans="1:14" ht="15.75" thickBot="1" x14ac:dyDescent="0.3">
      <c r="B6" s="10"/>
      <c r="C6" s="11"/>
      <c r="D6" s="1"/>
      <c r="E6" s="35" t="s">
        <v>14</v>
      </c>
      <c r="F6" s="61">
        <v>166460</v>
      </c>
      <c r="G6" s="62"/>
      <c r="H6" s="13"/>
    </row>
    <row r="7" spans="1:14" ht="30" customHeight="1" thickBot="1" x14ac:dyDescent="0.3">
      <c r="A7" s="31"/>
      <c r="B7" s="30" t="s">
        <v>0</v>
      </c>
      <c r="C7" s="14" t="s">
        <v>1</v>
      </c>
      <c r="D7" s="9" t="s">
        <v>2</v>
      </c>
      <c r="E7" s="14" t="s">
        <v>3</v>
      </c>
      <c r="F7" s="36" t="s">
        <v>9</v>
      </c>
      <c r="G7" s="37" t="s">
        <v>4</v>
      </c>
      <c r="H7" s="18" t="s">
        <v>5</v>
      </c>
      <c r="I7" s="20"/>
    </row>
    <row r="8" spans="1:14" ht="24.95" customHeight="1" thickTop="1" x14ac:dyDescent="0.25">
      <c r="B8" s="7">
        <v>1</v>
      </c>
      <c r="C8" s="8">
        <v>1500001</v>
      </c>
      <c r="D8" s="8" t="s">
        <v>18</v>
      </c>
      <c r="E8" s="7" t="s">
        <v>19</v>
      </c>
      <c r="F8" s="7">
        <v>1</v>
      </c>
      <c r="G8" s="47"/>
      <c r="H8" s="24" t="str">
        <f t="shared" ref="H8:H19" si="0">IF(G8=0,"",G8*$F8)</f>
        <v/>
      </c>
      <c r="I8" s="21"/>
      <c r="J8" s="19"/>
      <c r="K8" s="19"/>
      <c r="L8" s="19"/>
      <c r="M8" s="19"/>
      <c r="N8" s="19"/>
    </row>
    <row r="9" spans="1:14" ht="24.95" customHeight="1" x14ac:dyDescent="0.25">
      <c r="B9" s="7">
        <v>2</v>
      </c>
      <c r="C9" s="8">
        <v>2040055</v>
      </c>
      <c r="D9" s="8" t="s">
        <v>20</v>
      </c>
      <c r="E9" s="7" t="s">
        <v>21</v>
      </c>
      <c r="F9" s="7">
        <v>184</v>
      </c>
      <c r="G9" s="48"/>
      <c r="H9" s="24" t="str">
        <f t="shared" si="0"/>
        <v/>
      </c>
      <c r="I9" s="21"/>
      <c r="J9" s="19"/>
      <c r="K9" s="19"/>
      <c r="L9" s="19"/>
      <c r="M9" s="19"/>
      <c r="N9" s="19"/>
    </row>
    <row r="10" spans="1:14" ht="24.95" customHeight="1" x14ac:dyDescent="0.25">
      <c r="B10" s="7">
        <v>3</v>
      </c>
      <c r="C10" s="8">
        <v>2047011</v>
      </c>
      <c r="D10" s="8" t="s">
        <v>22</v>
      </c>
      <c r="E10" s="7" t="s">
        <v>21</v>
      </c>
      <c r="F10" s="7">
        <v>1267</v>
      </c>
      <c r="G10" s="48"/>
      <c r="H10" s="24" t="str">
        <f t="shared" si="0"/>
        <v/>
      </c>
      <c r="I10" s="21"/>
      <c r="J10" s="19"/>
      <c r="K10" s="19"/>
      <c r="L10" s="19"/>
      <c r="M10" s="19"/>
      <c r="N10" s="19"/>
    </row>
    <row r="11" spans="1:14" ht="24.95" customHeight="1" x14ac:dyDescent="0.25">
      <c r="B11" s="7">
        <v>4</v>
      </c>
      <c r="C11" s="8">
        <v>2057002</v>
      </c>
      <c r="D11" s="8" t="s">
        <v>23</v>
      </c>
      <c r="E11" s="7" t="s">
        <v>24</v>
      </c>
      <c r="F11" s="7">
        <v>4.2</v>
      </c>
      <c r="G11" s="48"/>
      <c r="H11" s="24" t="str">
        <f t="shared" si="0"/>
        <v/>
      </c>
      <c r="I11" s="21"/>
      <c r="J11" s="19"/>
      <c r="K11" s="19"/>
      <c r="L11" s="19"/>
      <c r="M11" s="19"/>
      <c r="N11" s="19"/>
    </row>
    <row r="12" spans="1:14" ht="24.95" customHeight="1" x14ac:dyDescent="0.25">
      <c r="B12" s="7">
        <v>5</v>
      </c>
      <c r="C12" s="8">
        <v>2080020</v>
      </c>
      <c r="D12" s="8" t="s">
        <v>25</v>
      </c>
      <c r="E12" s="7" t="s">
        <v>26</v>
      </c>
      <c r="F12" s="7">
        <v>4</v>
      </c>
      <c r="G12" s="48"/>
      <c r="H12" s="24" t="str">
        <f t="shared" si="0"/>
        <v/>
      </c>
      <c r="I12" s="21"/>
      <c r="J12" s="19"/>
      <c r="K12" s="19"/>
      <c r="L12" s="19"/>
      <c r="M12" s="19"/>
      <c r="N12" s="19"/>
    </row>
    <row r="13" spans="1:14" ht="24.95" customHeight="1" x14ac:dyDescent="0.25">
      <c r="B13" s="7">
        <v>6</v>
      </c>
      <c r="C13" s="8">
        <v>2090001</v>
      </c>
      <c r="D13" s="8" t="s">
        <v>27</v>
      </c>
      <c r="E13" s="7" t="s">
        <v>19</v>
      </c>
      <c r="F13" s="7">
        <v>1</v>
      </c>
      <c r="G13" s="48"/>
      <c r="H13" s="24" t="str">
        <f t="shared" si="0"/>
        <v/>
      </c>
      <c r="I13" s="21"/>
      <c r="J13" s="19"/>
      <c r="K13" s="19"/>
      <c r="L13" s="19"/>
      <c r="M13" s="19"/>
      <c r="N13" s="19"/>
    </row>
    <row r="14" spans="1:14" ht="24.95" customHeight="1" x14ac:dyDescent="0.25">
      <c r="B14" s="7">
        <v>7</v>
      </c>
      <c r="C14" s="8">
        <v>3020020</v>
      </c>
      <c r="D14" s="8" t="s">
        <v>28</v>
      </c>
      <c r="E14" s="7" t="s">
        <v>21</v>
      </c>
      <c r="F14" s="7">
        <v>1127</v>
      </c>
      <c r="G14" s="48"/>
      <c r="H14" s="24" t="str">
        <f t="shared" si="0"/>
        <v/>
      </c>
      <c r="I14" s="21"/>
      <c r="J14" s="19"/>
      <c r="K14" s="19"/>
      <c r="L14" s="19"/>
      <c r="M14" s="19"/>
      <c r="N14" s="19"/>
    </row>
    <row r="15" spans="1:14" ht="24.95" customHeight="1" x14ac:dyDescent="0.25">
      <c r="B15" s="7">
        <v>8</v>
      </c>
      <c r="C15" s="8">
        <v>3060021</v>
      </c>
      <c r="D15" s="8" t="s">
        <v>29</v>
      </c>
      <c r="E15" s="7" t="s">
        <v>30</v>
      </c>
      <c r="F15" s="7">
        <v>5</v>
      </c>
      <c r="G15" s="48"/>
      <c r="H15" s="24" t="str">
        <f t="shared" si="0"/>
        <v/>
      </c>
      <c r="I15" s="21"/>
      <c r="J15" s="19"/>
      <c r="K15" s="19"/>
      <c r="L15" s="19"/>
      <c r="M15" s="19"/>
      <c r="N15" s="19"/>
    </row>
    <row r="16" spans="1:14" ht="24.95" customHeight="1" x14ac:dyDescent="0.25">
      <c r="B16" s="7">
        <v>9</v>
      </c>
      <c r="C16" s="8">
        <v>5010025</v>
      </c>
      <c r="D16" s="8" t="s">
        <v>31</v>
      </c>
      <c r="E16" s="7" t="s">
        <v>32</v>
      </c>
      <c r="F16" s="7">
        <v>2</v>
      </c>
      <c r="G16" s="48"/>
      <c r="H16" s="24" t="str">
        <f t="shared" si="0"/>
        <v/>
      </c>
      <c r="I16" s="21"/>
      <c r="J16" s="19"/>
      <c r="K16" s="19"/>
      <c r="L16" s="19"/>
      <c r="M16" s="19"/>
      <c r="N16" s="19"/>
    </row>
    <row r="17" spans="2:14" ht="24.95" customHeight="1" x14ac:dyDescent="0.25">
      <c r="B17" s="7">
        <v>10</v>
      </c>
      <c r="C17" s="8">
        <v>5010051</v>
      </c>
      <c r="D17" s="8" t="s">
        <v>33</v>
      </c>
      <c r="E17" s="7" t="s">
        <v>32</v>
      </c>
      <c r="F17" s="7">
        <v>284</v>
      </c>
      <c r="G17" s="48"/>
      <c r="H17" s="24" t="str">
        <f t="shared" si="0"/>
        <v/>
      </c>
      <c r="I17" s="21"/>
      <c r="J17" s="19"/>
      <c r="K17" s="19"/>
      <c r="L17" s="19"/>
      <c r="M17" s="19"/>
      <c r="N17" s="19"/>
    </row>
    <row r="18" spans="2:14" ht="24.95" customHeight="1" x14ac:dyDescent="0.25">
      <c r="B18" s="7">
        <v>11</v>
      </c>
      <c r="C18" s="8">
        <v>8010007</v>
      </c>
      <c r="D18" s="8" t="s">
        <v>34</v>
      </c>
      <c r="E18" s="7" t="s">
        <v>21</v>
      </c>
      <c r="F18" s="7">
        <v>98</v>
      </c>
      <c r="G18" s="48"/>
      <c r="H18" s="24" t="str">
        <f t="shared" si="0"/>
        <v/>
      </c>
      <c r="I18" s="21"/>
      <c r="J18" s="19"/>
      <c r="K18" s="19"/>
      <c r="L18" s="19"/>
      <c r="M18" s="19"/>
      <c r="N18" s="19"/>
    </row>
    <row r="19" spans="2:14" ht="24.95" customHeight="1" x14ac:dyDescent="0.25">
      <c r="B19" s="7">
        <v>12</v>
      </c>
      <c r="C19" s="8">
        <v>8020038</v>
      </c>
      <c r="D19" s="8" t="s">
        <v>35</v>
      </c>
      <c r="E19" s="7" t="s">
        <v>36</v>
      </c>
      <c r="F19" s="7">
        <v>696</v>
      </c>
      <c r="G19" s="48"/>
      <c r="H19" s="24" t="str">
        <f t="shared" si="0"/>
        <v/>
      </c>
      <c r="I19" s="6"/>
    </row>
    <row r="20" spans="2:14" ht="24.95" customHeight="1" x14ac:dyDescent="0.25">
      <c r="B20" s="7">
        <v>13</v>
      </c>
      <c r="C20" s="8">
        <v>8030044</v>
      </c>
      <c r="D20" s="8" t="s">
        <v>37</v>
      </c>
      <c r="E20" s="7" t="s">
        <v>38</v>
      </c>
      <c r="F20" s="7">
        <v>434</v>
      </c>
      <c r="G20" s="48"/>
      <c r="H20" s="24" t="str">
        <f t="shared" ref="H20:H42" si="1">IF(G20=0,"",G20*$F20)</f>
        <v/>
      </c>
      <c r="I20" s="6"/>
    </row>
    <row r="21" spans="2:14" ht="24.95" customHeight="1" x14ac:dyDescent="0.25">
      <c r="B21" s="7">
        <v>14</v>
      </c>
      <c r="C21" s="8">
        <v>8030046</v>
      </c>
      <c r="D21" s="8" t="s">
        <v>39</v>
      </c>
      <c r="E21" s="7" t="s">
        <v>38</v>
      </c>
      <c r="F21" s="7">
        <v>296</v>
      </c>
      <c r="G21" s="48"/>
      <c r="H21" s="24" t="str">
        <f t="shared" si="1"/>
        <v/>
      </c>
      <c r="I21" s="22"/>
    </row>
    <row r="22" spans="2:14" ht="24.95" customHeight="1" x14ac:dyDescent="0.25">
      <c r="B22" s="7">
        <v>15</v>
      </c>
      <c r="C22" s="8">
        <v>8120022</v>
      </c>
      <c r="D22" s="8" t="s">
        <v>40</v>
      </c>
      <c r="E22" s="7" t="s">
        <v>26</v>
      </c>
      <c r="F22" s="7">
        <v>4</v>
      </c>
      <c r="G22" s="48"/>
      <c r="H22" s="24" t="str">
        <f t="shared" si="1"/>
        <v/>
      </c>
    </row>
    <row r="23" spans="2:14" ht="24.95" customHeight="1" x14ac:dyDescent="0.25">
      <c r="B23" s="7">
        <v>16</v>
      </c>
      <c r="C23" s="8">
        <v>8120023</v>
      </c>
      <c r="D23" s="8" t="s">
        <v>41</v>
      </c>
      <c r="E23" s="7" t="s">
        <v>26</v>
      </c>
      <c r="F23" s="7">
        <v>4</v>
      </c>
      <c r="G23" s="48"/>
      <c r="H23" s="24" t="str">
        <f t="shared" si="1"/>
        <v/>
      </c>
    </row>
    <row r="24" spans="2:14" ht="24.95" customHeight="1" x14ac:dyDescent="0.25">
      <c r="B24" s="7">
        <v>17</v>
      </c>
      <c r="C24" s="8">
        <v>8120170</v>
      </c>
      <c r="D24" s="8" t="s">
        <v>42</v>
      </c>
      <c r="E24" s="7" t="s">
        <v>19</v>
      </c>
      <c r="F24" s="7">
        <v>1</v>
      </c>
      <c r="G24" s="48"/>
      <c r="H24" s="24" t="str">
        <f t="shared" si="1"/>
        <v/>
      </c>
    </row>
    <row r="25" spans="2:14" ht="24.95" customHeight="1" x14ac:dyDescent="0.25">
      <c r="B25" s="7">
        <v>18</v>
      </c>
      <c r="C25" s="8">
        <v>8120250</v>
      </c>
      <c r="D25" s="8" t="s">
        <v>43</v>
      </c>
      <c r="E25" s="7" t="s">
        <v>26</v>
      </c>
      <c r="F25" s="7">
        <v>25</v>
      </c>
      <c r="G25" s="48"/>
      <c r="H25" s="24" t="str">
        <f t="shared" si="1"/>
        <v/>
      </c>
    </row>
    <row r="26" spans="2:14" ht="24.95" customHeight="1" x14ac:dyDescent="0.25">
      <c r="B26" s="7"/>
      <c r="C26" s="8"/>
      <c r="D26" s="58" t="s">
        <v>60</v>
      </c>
      <c r="E26" s="59"/>
      <c r="F26" s="59"/>
      <c r="G26" s="60"/>
      <c r="H26" s="24"/>
    </row>
    <row r="27" spans="2:14" ht="24.95" customHeight="1" x14ac:dyDescent="0.25">
      <c r="B27" s="7">
        <v>19</v>
      </c>
      <c r="C27" s="8">
        <v>8120251</v>
      </c>
      <c r="D27" s="8" t="s">
        <v>44</v>
      </c>
      <c r="E27" s="7" t="s">
        <v>26</v>
      </c>
      <c r="F27" s="7">
        <v>25</v>
      </c>
      <c r="G27" s="48"/>
      <c r="H27" s="24" t="str">
        <f t="shared" si="1"/>
        <v/>
      </c>
    </row>
    <row r="28" spans="2:14" ht="24.95" customHeight="1" x14ac:dyDescent="0.25">
      <c r="B28" s="7">
        <v>20</v>
      </c>
      <c r="C28" s="8">
        <v>8120350</v>
      </c>
      <c r="D28" s="8" t="s">
        <v>45</v>
      </c>
      <c r="E28" s="7" t="s">
        <v>38</v>
      </c>
      <c r="F28" s="7">
        <v>148</v>
      </c>
      <c r="G28" s="48"/>
      <c r="H28" s="24" t="str">
        <f t="shared" si="1"/>
        <v/>
      </c>
    </row>
    <row r="29" spans="2:14" ht="24.95" customHeight="1" x14ac:dyDescent="0.25">
      <c r="B29" s="7">
        <v>21</v>
      </c>
      <c r="C29" s="8">
        <v>8120351</v>
      </c>
      <c r="D29" s="8" t="s">
        <v>46</v>
      </c>
      <c r="E29" s="7" t="s">
        <v>38</v>
      </c>
      <c r="F29" s="7">
        <v>148</v>
      </c>
      <c r="G29" s="48"/>
      <c r="H29" s="24" t="str">
        <f t="shared" si="1"/>
        <v/>
      </c>
    </row>
    <row r="30" spans="2:14" ht="24.95" customHeight="1" x14ac:dyDescent="0.25">
      <c r="B30" s="7">
        <v>22</v>
      </c>
      <c r="C30" s="8">
        <v>8120352</v>
      </c>
      <c r="D30" s="8" t="s">
        <v>47</v>
      </c>
      <c r="E30" s="7" t="s">
        <v>38</v>
      </c>
      <c r="F30" s="7">
        <v>8</v>
      </c>
      <c r="G30" s="48"/>
      <c r="H30" s="24" t="str">
        <f t="shared" si="1"/>
        <v/>
      </c>
    </row>
    <row r="31" spans="2:14" ht="24.95" customHeight="1" x14ac:dyDescent="0.25">
      <c r="B31" s="7">
        <v>23</v>
      </c>
      <c r="C31" s="8">
        <v>8120353</v>
      </c>
      <c r="D31" s="8" t="s">
        <v>48</v>
      </c>
      <c r="E31" s="7" t="s">
        <v>38</v>
      </c>
      <c r="F31" s="7">
        <v>8</v>
      </c>
      <c r="G31" s="48"/>
      <c r="H31" s="24" t="str">
        <f t="shared" si="1"/>
        <v/>
      </c>
    </row>
    <row r="32" spans="2:14" ht="24.95" customHeight="1" x14ac:dyDescent="0.25">
      <c r="B32" s="7">
        <v>24</v>
      </c>
      <c r="C32" s="8">
        <v>8160062</v>
      </c>
      <c r="D32" s="8" t="s">
        <v>49</v>
      </c>
      <c r="E32" s="7" t="s">
        <v>21</v>
      </c>
      <c r="F32" s="7">
        <v>854</v>
      </c>
      <c r="G32" s="48"/>
      <c r="H32" s="24" t="str">
        <f t="shared" si="1"/>
        <v/>
      </c>
    </row>
    <row r="33" spans="2:8" ht="24.95" customHeight="1" x14ac:dyDescent="0.25">
      <c r="B33" s="7">
        <v>25</v>
      </c>
      <c r="C33" s="8">
        <v>8167011</v>
      </c>
      <c r="D33" s="8" t="s">
        <v>50</v>
      </c>
      <c r="E33" s="7" t="s">
        <v>21</v>
      </c>
      <c r="F33" s="7">
        <v>854</v>
      </c>
      <c r="G33" s="48"/>
      <c r="H33" s="24" t="str">
        <f t="shared" si="1"/>
        <v/>
      </c>
    </row>
    <row r="34" spans="2:8" ht="24.95" customHeight="1" x14ac:dyDescent="0.25">
      <c r="B34" s="7">
        <v>26</v>
      </c>
      <c r="C34" s="8">
        <v>8237001</v>
      </c>
      <c r="D34" s="8" t="s">
        <v>51</v>
      </c>
      <c r="E34" s="7" t="s">
        <v>36</v>
      </c>
      <c r="F34" s="7">
        <v>406</v>
      </c>
      <c r="G34" s="48"/>
      <c r="H34" s="24" t="str">
        <f t="shared" si="1"/>
        <v/>
      </c>
    </row>
    <row r="35" spans="2:8" ht="24.95" customHeight="1" x14ac:dyDescent="0.25">
      <c r="B35" s="7">
        <v>27</v>
      </c>
      <c r="C35" s="8">
        <v>8237001</v>
      </c>
      <c r="D35" s="8" t="s">
        <v>52</v>
      </c>
      <c r="E35" s="7" t="s">
        <v>36</v>
      </c>
      <c r="F35" s="7">
        <v>527</v>
      </c>
      <c r="G35" s="48"/>
      <c r="H35" s="24" t="str">
        <f t="shared" si="1"/>
        <v/>
      </c>
    </row>
    <row r="36" spans="2:8" ht="24.95" customHeight="1" x14ac:dyDescent="0.25">
      <c r="B36" s="7">
        <v>28</v>
      </c>
      <c r="C36" s="8">
        <v>8237001</v>
      </c>
      <c r="D36" s="8" t="s">
        <v>53</v>
      </c>
      <c r="E36" s="7" t="s">
        <v>36</v>
      </c>
      <c r="F36" s="7">
        <v>123</v>
      </c>
      <c r="G36" s="48"/>
      <c r="H36" s="24" t="str">
        <f t="shared" si="1"/>
        <v/>
      </c>
    </row>
    <row r="37" spans="2:8" ht="24.95" customHeight="1" x14ac:dyDescent="0.25">
      <c r="B37" s="7">
        <v>29</v>
      </c>
      <c r="C37" s="8">
        <v>8237050</v>
      </c>
      <c r="D37" s="8" t="s">
        <v>54</v>
      </c>
      <c r="E37" s="7" t="s">
        <v>26</v>
      </c>
      <c r="F37" s="7">
        <v>4</v>
      </c>
      <c r="G37" s="48"/>
      <c r="H37" s="24" t="str">
        <f t="shared" si="1"/>
        <v/>
      </c>
    </row>
    <row r="38" spans="2:8" ht="24.95" customHeight="1" x14ac:dyDescent="0.25">
      <c r="B38" s="7">
        <v>30</v>
      </c>
      <c r="C38" s="8">
        <v>8237050</v>
      </c>
      <c r="D38" s="8" t="s">
        <v>55</v>
      </c>
      <c r="E38" s="7" t="s">
        <v>26</v>
      </c>
      <c r="F38" s="7">
        <v>2</v>
      </c>
      <c r="G38" s="48"/>
      <c r="H38" s="24" t="str">
        <f t="shared" si="1"/>
        <v/>
      </c>
    </row>
    <row r="39" spans="2:8" ht="24.95" customHeight="1" x14ac:dyDescent="0.25">
      <c r="B39" s="7">
        <v>31</v>
      </c>
      <c r="C39" s="8">
        <v>8237050</v>
      </c>
      <c r="D39" s="8" t="s">
        <v>56</v>
      </c>
      <c r="E39" s="7" t="s">
        <v>26</v>
      </c>
      <c r="F39" s="7">
        <v>15</v>
      </c>
      <c r="G39" s="48"/>
      <c r="H39" s="24" t="str">
        <f t="shared" si="1"/>
        <v/>
      </c>
    </row>
    <row r="40" spans="2:8" ht="24.95" customHeight="1" x14ac:dyDescent="0.25">
      <c r="B40" s="7">
        <v>32</v>
      </c>
      <c r="C40" s="8">
        <v>8237050</v>
      </c>
      <c r="D40" s="8" t="s">
        <v>57</v>
      </c>
      <c r="E40" s="7" t="s">
        <v>26</v>
      </c>
      <c r="F40" s="7">
        <v>15</v>
      </c>
      <c r="G40" s="48"/>
      <c r="H40" s="24" t="str">
        <f t="shared" si="1"/>
        <v/>
      </c>
    </row>
    <row r="41" spans="2:8" ht="24.95" customHeight="1" x14ac:dyDescent="0.25">
      <c r="B41" s="7">
        <v>33</v>
      </c>
      <c r="C41" s="8">
        <v>8237050</v>
      </c>
      <c r="D41" s="8" t="s">
        <v>58</v>
      </c>
      <c r="E41" s="7" t="s">
        <v>26</v>
      </c>
      <c r="F41" s="7">
        <v>2</v>
      </c>
      <c r="G41" s="48"/>
      <c r="H41" s="24" t="str">
        <f t="shared" si="1"/>
        <v/>
      </c>
    </row>
    <row r="42" spans="2:8" ht="24.95" customHeight="1" x14ac:dyDescent="0.25">
      <c r="B42" s="7">
        <v>34</v>
      </c>
      <c r="C42" s="8">
        <v>8237050</v>
      </c>
      <c r="D42" s="8" t="s">
        <v>59</v>
      </c>
      <c r="E42" s="7" t="s">
        <v>26</v>
      </c>
      <c r="F42" s="7">
        <v>5</v>
      </c>
      <c r="G42" s="48"/>
      <c r="H42" s="24" t="str">
        <f t="shared" si="1"/>
        <v/>
      </c>
    </row>
    <row r="43" spans="2:8" ht="24.95" customHeight="1" x14ac:dyDescent="0.25">
      <c r="B43" s="7"/>
      <c r="C43" s="8"/>
      <c r="D43" s="58" t="s">
        <v>16</v>
      </c>
      <c r="E43" s="59"/>
      <c r="F43" s="59"/>
      <c r="G43" s="60"/>
      <c r="H43" s="24"/>
    </row>
    <row r="46" spans="2:8" ht="23.25" customHeight="1" x14ac:dyDescent="0.25">
      <c r="E46" s="63" t="s">
        <v>61</v>
      </c>
      <c r="F46" s="64"/>
      <c r="G46" s="38" t="s">
        <v>62</v>
      </c>
      <c r="H46" s="39" t="str">
        <f>IF(SUM(H8:H42)=0,"",SUM(H8:H42))</f>
        <v/>
      </c>
    </row>
  </sheetData>
  <sheetProtection algorithmName="SHA-512" hashValue="F/ADmHZ8ZJEKYhuV7kUhE2BvccgP6d8pUrSFsreuT8/0ZIfgllVGTk13YCmEfsoatKv0roegNpIE4CeYUI+WLA==" saltValue="N1XLn6aN1ikoKQUy/k+EyA==" spinCount="100000" sheet="1" selectLockedCells="1"/>
  <protectedRanges>
    <protectedRange sqref="H8:H42" name="Range1_3"/>
    <protectedRange sqref="D20 F20" name="Range1_4"/>
    <protectedRange sqref="F8:F19" name="Range1_2_2"/>
    <protectedRange sqref="E8:E18" name="Range1_1_2"/>
  </protectedRanges>
  <mergeCells count="5">
    <mergeCell ref="D43:G43"/>
    <mergeCell ref="B2:H2"/>
    <mergeCell ref="F6:G6"/>
    <mergeCell ref="D26:G26"/>
    <mergeCell ref="E46:F46"/>
  </mergeCells>
  <pageMargins left="0.7" right="0.7" top="0.75" bottom="0.75" header="0.3" footer="0.3"/>
  <pageSetup scale="84" fitToHeight="0" orientation="landscape" r:id="rId1"/>
  <headerFooter>
    <oddFooter>&amp;LBid Tabulation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zoomScaleNormal="100" zoomScaleSheetLayoutView="85" zoomScalePageLayoutView="55" workbookViewId="0">
      <selection activeCell="G19" sqref="G19"/>
    </sheetView>
  </sheetViews>
  <sheetFormatPr defaultRowHeight="15" x14ac:dyDescent="0.25"/>
  <cols>
    <col min="1" max="1" width="2.140625" customWidth="1"/>
    <col min="2" max="2" width="9.140625" style="5"/>
    <col min="3" max="3" width="10.5703125" style="5" customWidth="1"/>
    <col min="4" max="4" width="64" customWidth="1"/>
    <col min="5" max="5" width="10.5703125" style="5" customWidth="1"/>
    <col min="6" max="6" width="9.5703125" style="5" customWidth="1"/>
    <col min="7" max="7" width="15.5703125" customWidth="1"/>
    <col min="8" max="8" width="23.140625" customWidth="1"/>
    <col min="9" max="9" width="7.7109375" customWidth="1"/>
  </cols>
  <sheetData>
    <row r="1" spans="1:14" ht="7.5" customHeight="1" x14ac:dyDescent="0.25"/>
    <row r="2" spans="1:14" ht="21" x14ac:dyDescent="0.35">
      <c r="B2" s="50" t="s">
        <v>17</v>
      </c>
      <c r="C2" s="51"/>
      <c r="D2" s="51"/>
      <c r="E2" s="51"/>
      <c r="F2" s="51"/>
      <c r="G2" s="51"/>
      <c r="H2" s="52"/>
    </row>
    <row r="3" spans="1:14" ht="18.75" x14ac:dyDescent="0.3">
      <c r="B3" s="16"/>
      <c r="C3" s="17" t="s">
        <v>11</v>
      </c>
      <c r="D3" s="17"/>
      <c r="E3" s="2" t="s">
        <v>6</v>
      </c>
      <c r="F3" s="32" t="s">
        <v>80</v>
      </c>
      <c r="G3" s="33" t="s">
        <v>12</v>
      </c>
      <c r="H3" s="25">
        <v>44266</v>
      </c>
    </row>
    <row r="4" spans="1:14" x14ac:dyDescent="0.25">
      <c r="B4" s="26"/>
      <c r="C4" s="23" t="s">
        <v>13</v>
      </c>
      <c r="D4" s="23"/>
      <c r="E4" s="3" t="s">
        <v>7</v>
      </c>
      <c r="F4" s="12" t="s">
        <v>86</v>
      </c>
      <c r="G4" s="12"/>
      <c r="H4" s="15"/>
    </row>
    <row r="5" spans="1:14" ht="15.75" thickBot="1" x14ac:dyDescent="0.3">
      <c r="B5" s="26"/>
      <c r="C5" s="23"/>
      <c r="D5" s="23"/>
      <c r="E5" s="3" t="s">
        <v>8</v>
      </c>
      <c r="F5" s="34" t="s">
        <v>87</v>
      </c>
      <c r="G5" s="12"/>
      <c r="H5" s="15"/>
    </row>
    <row r="6" spans="1:14" ht="15.75" thickBot="1" x14ac:dyDescent="0.3">
      <c r="B6" s="10"/>
      <c r="C6" s="11"/>
      <c r="D6" s="1"/>
      <c r="E6" s="35" t="s">
        <v>14</v>
      </c>
      <c r="F6" s="61">
        <v>105290</v>
      </c>
      <c r="G6" s="62"/>
      <c r="H6" s="13"/>
    </row>
    <row r="7" spans="1:14" ht="30" customHeight="1" thickBot="1" x14ac:dyDescent="0.3">
      <c r="A7" s="31"/>
      <c r="B7" s="30" t="s">
        <v>0</v>
      </c>
      <c r="C7" s="14" t="s">
        <v>1</v>
      </c>
      <c r="D7" s="9" t="s">
        <v>2</v>
      </c>
      <c r="E7" s="14" t="s">
        <v>3</v>
      </c>
      <c r="F7" s="36" t="s">
        <v>9</v>
      </c>
      <c r="G7" s="37" t="s">
        <v>4</v>
      </c>
      <c r="H7" s="18" t="s">
        <v>5</v>
      </c>
      <c r="I7" s="20"/>
    </row>
    <row r="8" spans="1:14" ht="24.95" customHeight="1" thickTop="1" x14ac:dyDescent="0.25">
      <c r="B8" s="7">
        <v>1</v>
      </c>
      <c r="C8" s="8">
        <v>1500001</v>
      </c>
      <c r="D8" s="8" t="s">
        <v>18</v>
      </c>
      <c r="E8" s="7" t="s">
        <v>19</v>
      </c>
      <c r="F8" s="7">
        <v>1</v>
      </c>
      <c r="G8" s="47"/>
      <c r="H8" s="24" t="str">
        <f t="shared" ref="H8:H40" si="0">IF(G8=0,"",G8*$F8)</f>
        <v/>
      </c>
      <c r="I8" s="21"/>
      <c r="J8" s="19"/>
      <c r="K8" s="19"/>
      <c r="L8" s="19"/>
      <c r="M8" s="19"/>
      <c r="N8" s="19"/>
    </row>
    <row r="9" spans="1:14" ht="24.95" customHeight="1" x14ac:dyDescent="0.25">
      <c r="B9" s="7">
        <v>2</v>
      </c>
      <c r="C9" s="8">
        <v>2030011</v>
      </c>
      <c r="D9" s="8" t="s">
        <v>65</v>
      </c>
      <c r="E9" s="7" t="s">
        <v>26</v>
      </c>
      <c r="F9" s="7">
        <v>8</v>
      </c>
      <c r="G9" s="48"/>
      <c r="H9" s="24" t="str">
        <f t="shared" si="0"/>
        <v/>
      </c>
      <c r="I9" s="21"/>
      <c r="J9" s="19"/>
      <c r="K9" s="19"/>
      <c r="L9" s="19"/>
      <c r="M9" s="19"/>
      <c r="N9" s="19"/>
    </row>
    <row r="10" spans="1:14" ht="24.95" customHeight="1" x14ac:dyDescent="0.25">
      <c r="B10" s="7">
        <v>3</v>
      </c>
      <c r="C10" s="8">
        <v>2030015</v>
      </c>
      <c r="D10" s="8" t="s">
        <v>66</v>
      </c>
      <c r="E10" s="7" t="s">
        <v>36</v>
      </c>
      <c r="F10" s="7">
        <v>400</v>
      </c>
      <c r="G10" s="48"/>
      <c r="H10" s="24" t="str">
        <f t="shared" si="0"/>
        <v/>
      </c>
      <c r="I10" s="21"/>
      <c r="J10" s="19"/>
      <c r="K10" s="19"/>
      <c r="L10" s="19"/>
      <c r="M10" s="19"/>
      <c r="N10" s="19"/>
    </row>
    <row r="11" spans="1:14" ht="24.95" customHeight="1" x14ac:dyDescent="0.25">
      <c r="B11" s="7">
        <v>4</v>
      </c>
      <c r="C11" s="8">
        <v>2047011</v>
      </c>
      <c r="D11" s="8" t="s">
        <v>22</v>
      </c>
      <c r="E11" s="7" t="s">
        <v>21</v>
      </c>
      <c r="F11" s="7">
        <v>1000</v>
      </c>
      <c r="G11" s="48"/>
      <c r="H11" s="24" t="str">
        <f t="shared" si="0"/>
        <v/>
      </c>
      <c r="I11" s="21"/>
      <c r="J11" s="19"/>
      <c r="K11" s="19"/>
      <c r="L11" s="19"/>
      <c r="M11" s="19"/>
      <c r="N11" s="19"/>
    </row>
    <row r="12" spans="1:14" ht="24.95" customHeight="1" x14ac:dyDescent="0.25">
      <c r="B12" s="7">
        <v>5</v>
      </c>
      <c r="C12" s="8">
        <v>2057002</v>
      </c>
      <c r="D12" s="8" t="s">
        <v>23</v>
      </c>
      <c r="E12" s="7" t="s">
        <v>24</v>
      </c>
      <c r="F12" s="7">
        <v>4</v>
      </c>
      <c r="G12" s="48"/>
      <c r="H12" s="24" t="str">
        <f t="shared" si="0"/>
        <v/>
      </c>
      <c r="I12" s="21"/>
      <c r="J12" s="19"/>
      <c r="K12" s="19"/>
      <c r="L12" s="19"/>
      <c r="M12" s="19"/>
      <c r="N12" s="19"/>
    </row>
    <row r="13" spans="1:14" ht="24.95" customHeight="1" x14ac:dyDescent="0.25">
      <c r="B13" s="7">
        <v>6</v>
      </c>
      <c r="C13" s="8">
        <v>2080020</v>
      </c>
      <c r="D13" s="8" t="s">
        <v>25</v>
      </c>
      <c r="E13" s="7" t="s">
        <v>26</v>
      </c>
      <c r="F13" s="7">
        <v>4</v>
      </c>
      <c r="G13" s="48"/>
      <c r="H13" s="24" t="str">
        <f t="shared" si="0"/>
        <v/>
      </c>
      <c r="I13" s="21"/>
      <c r="J13" s="19"/>
      <c r="K13" s="19"/>
      <c r="L13" s="19"/>
      <c r="M13" s="19"/>
      <c r="N13" s="19"/>
    </row>
    <row r="14" spans="1:14" ht="24.95" customHeight="1" x14ac:dyDescent="0.25">
      <c r="B14" s="7">
        <v>7</v>
      </c>
      <c r="C14" s="8">
        <v>2090001</v>
      </c>
      <c r="D14" s="8" t="s">
        <v>27</v>
      </c>
      <c r="E14" s="7" t="s">
        <v>19</v>
      </c>
      <c r="F14" s="7">
        <v>1</v>
      </c>
      <c r="G14" s="48"/>
      <c r="H14" s="24" t="str">
        <f t="shared" si="0"/>
        <v/>
      </c>
      <c r="I14" s="21"/>
      <c r="J14" s="19"/>
      <c r="K14" s="19"/>
      <c r="L14" s="19"/>
      <c r="M14" s="19"/>
      <c r="N14" s="19"/>
    </row>
    <row r="15" spans="1:14" ht="24.95" customHeight="1" x14ac:dyDescent="0.25">
      <c r="B15" s="7">
        <v>8</v>
      </c>
      <c r="C15" s="8">
        <v>3020020</v>
      </c>
      <c r="D15" s="8" t="s">
        <v>28</v>
      </c>
      <c r="E15" s="7" t="s">
        <v>21</v>
      </c>
      <c r="F15" s="7">
        <v>890</v>
      </c>
      <c r="G15" s="48"/>
      <c r="H15" s="24" t="str">
        <f t="shared" si="0"/>
        <v/>
      </c>
      <c r="I15" s="21"/>
      <c r="J15" s="19"/>
      <c r="K15" s="19"/>
      <c r="L15" s="19"/>
      <c r="M15" s="19"/>
      <c r="N15" s="19"/>
    </row>
    <row r="16" spans="1:14" ht="24.95" customHeight="1" x14ac:dyDescent="0.25">
      <c r="B16" s="7">
        <v>9</v>
      </c>
      <c r="C16" s="8">
        <v>4027001</v>
      </c>
      <c r="D16" s="8" t="s">
        <v>67</v>
      </c>
      <c r="E16" s="7" t="s">
        <v>36</v>
      </c>
      <c r="F16" s="7">
        <v>15</v>
      </c>
      <c r="G16" s="48"/>
      <c r="H16" s="24" t="str">
        <f t="shared" si="0"/>
        <v/>
      </c>
      <c r="I16" s="21"/>
      <c r="J16" s="19"/>
      <c r="K16" s="19"/>
      <c r="L16" s="19"/>
      <c r="M16" s="19"/>
      <c r="N16" s="19"/>
    </row>
    <row r="17" spans="2:14" ht="24.95" customHeight="1" x14ac:dyDescent="0.25">
      <c r="B17" s="7">
        <v>10</v>
      </c>
      <c r="C17" s="8">
        <v>4027001</v>
      </c>
      <c r="D17" s="8" t="s">
        <v>68</v>
      </c>
      <c r="E17" s="7" t="s">
        <v>36</v>
      </c>
      <c r="F17" s="7">
        <v>400</v>
      </c>
      <c r="G17" s="48"/>
      <c r="H17" s="24" t="str">
        <f t="shared" si="0"/>
        <v/>
      </c>
      <c r="I17" s="21"/>
      <c r="J17" s="19"/>
      <c r="K17" s="19"/>
      <c r="L17" s="19"/>
      <c r="M17" s="19"/>
      <c r="N17" s="19"/>
    </row>
    <row r="18" spans="2:14" ht="24.95" customHeight="1" x14ac:dyDescent="0.25">
      <c r="B18" s="7">
        <v>11</v>
      </c>
      <c r="C18" s="8">
        <v>4027050</v>
      </c>
      <c r="D18" s="8" t="s">
        <v>89</v>
      </c>
      <c r="E18" s="7" t="s">
        <v>26</v>
      </c>
      <c r="F18" s="7">
        <v>8</v>
      </c>
      <c r="G18" s="48"/>
      <c r="H18" s="24" t="str">
        <f t="shared" si="0"/>
        <v/>
      </c>
      <c r="I18" s="21"/>
      <c r="J18" s="19"/>
      <c r="K18" s="19"/>
      <c r="L18" s="19"/>
      <c r="M18" s="19"/>
      <c r="N18" s="19"/>
    </row>
    <row r="19" spans="2:14" ht="24.95" customHeight="1" x14ac:dyDescent="0.25">
      <c r="B19" s="7">
        <v>12</v>
      </c>
      <c r="C19" s="8">
        <v>4027050</v>
      </c>
      <c r="D19" s="8" t="s">
        <v>90</v>
      </c>
      <c r="E19" s="7" t="s">
        <v>26</v>
      </c>
      <c r="F19" s="7">
        <v>8</v>
      </c>
      <c r="G19" s="48"/>
      <c r="H19" s="24" t="str">
        <f t="shared" si="0"/>
        <v/>
      </c>
      <c r="I19" s="6"/>
    </row>
    <row r="20" spans="2:14" ht="24.95" customHeight="1" x14ac:dyDescent="0.25">
      <c r="B20" s="7">
        <v>13</v>
      </c>
      <c r="C20" s="8">
        <v>4027050</v>
      </c>
      <c r="D20" s="8" t="s">
        <v>88</v>
      </c>
      <c r="E20" s="7" t="s">
        <v>26</v>
      </c>
      <c r="F20" s="7">
        <v>2</v>
      </c>
      <c r="G20" s="48"/>
      <c r="H20" s="24" t="str">
        <f t="shared" si="0"/>
        <v/>
      </c>
      <c r="I20" s="6"/>
    </row>
    <row r="21" spans="2:14" ht="24.95" customHeight="1" x14ac:dyDescent="0.25">
      <c r="B21" s="7">
        <v>14</v>
      </c>
      <c r="C21" s="8">
        <v>4030010</v>
      </c>
      <c r="D21" s="8" t="s">
        <v>69</v>
      </c>
      <c r="E21" s="7" t="s">
        <v>26</v>
      </c>
      <c r="F21" s="7">
        <v>3</v>
      </c>
      <c r="G21" s="48"/>
      <c r="H21" s="24" t="str">
        <f t="shared" si="0"/>
        <v/>
      </c>
      <c r="I21" s="22"/>
    </row>
    <row r="22" spans="2:14" ht="24.95" customHeight="1" x14ac:dyDescent="0.25">
      <c r="B22" s="7">
        <v>15</v>
      </c>
      <c r="C22" s="8">
        <v>4030025</v>
      </c>
      <c r="D22" s="8" t="s">
        <v>70</v>
      </c>
      <c r="E22" s="7" t="s">
        <v>26</v>
      </c>
      <c r="F22" s="7">
        <v>3</v>
      </c>
      <c r="G22" s="48"/>
      <c r="H22" s="24" t="str">
        <f t="shared" si="0"/>
        <v/>
      </c>
    </row>
    <row r="23" spans="2:14" ht="24.95" customHeight="1" x14ac:dyDescent="0.25">
      <c r="B23" s="7">
        <v>16</v>
      </c>
      <c r="C23" s="8">
        <v>4030210</v>
      </c>
      <c r="D23" s="8" t="s">
        <v>71</v>
      </c>
      <c r="E23" s="7" t="s">
        <v>26</v>
      </c>
      <c r="F23" s="7">
        <v>6</v>
      </c>
      <c r="G23" s="48"/>
      <c r="H23" s="24" t="str">
        <f t="shared" si="0"/>
        <v/>
      </c>
    </row>
    <row r="24" spans="2:14" ht="24.95" customHeight="1" x14ac:dyDescent="0.25">
      <c r="B24" s="7">
        <v>17</v>
      </c>
      <c r="C24" s="8">
        <v>4030250</v>
      </c>
      <c r="D24" s="8" t="s">
        <v>72</v>
      </c>
      <c r="E24" s="7" t="s">
        <v>36</v>
      </c>
      <c r="F24" s="7">
        <v>7</v>
      </c>
      <c r="G24" s="48"/>
      <c r="H24" s="24" t="str">
        <f t="shared" si="0"/>
        <v/>
      </c>
    </row>
    <row r="25" spans="2:14" ht="24.95" customHeight="1" x14ac:dyDescent="0.25">
      <c r="B25" s="7">
        <v>18</v>
      </c>
      <c r="C25" s="8">
        <v>4037050</v>
      </c>
      <c r="D25" s="8" t="s">
        <v>73</v>
      </c>
      <c r="E25" s="7" t="s">
        <v>26</v>
      </c>
      <c r="F25" s="7">
        <v>1</v>
      </c>
      <c r="G25" s="48"/>
      <c r="H25" s="24" t="str">
        <f t="shared" si="0"/>
        <v/>
      </c>
    </row>
    <row r="26" spans="2:14" ht="24.95" customHeight="1" x14ac:dyDescent="0.25">
      <c r="B26" s="7"/>
      <c r="C26" s="8"/>
      <c r="D26" s="58" t="s">
        <v>15</v>
      </c>
      <c r="E26" s="59"/>
      <c r="F26" s="59"/>
      <c r="G26" s="60"/>
      <c r="H26" s="24"/>
    </row>
    <row r="27" spans="2:14" ht="24.95" customHeight="1" x14ac:dyDescent="0.25">
      <c r="B27" s="7">
        <v>19</v>
      </c>
      <c r="C27" s="8">
        <v>5010025</v>
      </c>
      <c r="D27" s="44" t="s">
        <v>31</v>
      </c>
      <c r="E27" s="45" t="s">
        <v>32</v>
      </c>
      <c r="F27" s="45">
        <v>4</v>
      </c>
      <c r="G27" s="49"/>
      <c r="H27" s="24" t="str">
        <f t="shared" si="0"/>
        <v/>
      </c>
    </row>
    <row r="28" spans="2:14" ht="24.95" customHeight="1" x14ac:dyDescent="0.25">
      <c r="B28" s="7">
        <v>20</v>
      </c>
      <c r="C28" s="8">
        <v>5010051</v>
      </c>
      <c r="D28" s="8" t="s">
        <v>33</v>
      </c>
      <c r="E28" s="7" t="s">
        <v>32</v>
      </c>
      <c r="F28" s="7">
        <v>196</v>
      </c>
      <c r="G28" s="48"/>
      <c r="H28" s="24" t="str">
        <f t="shared" si="0"/>
        <v/>
      </c>
    </row>
    <row r="29" spans="2:14" ht="24.95" customHeight="1" x14ac:dyDescent="0.25">
      <c r="B29" s="7">
        <v>21</v>
      </c>
      <c r="C29" s="8">
        <v>8010007</v>
      </c>
      <c r="D29" s="8" t="s">
        <v>34</v>
      </c>
      <c r="E29" s="7" t="s">
        <v>21</v>
      </c>
      <c r="F29" s="7">
        <v>22</v>
      </c>
      <c r="G29" s="48"/>
      <c r="H29" s="24" t="str">
        <f t="shared" si="0"/>
        <v/>
      </c>
    </row>
    <row r="30" spans="2:14" ht="24.95" customHeight="1" x14ac:dyDescent="0.25">
      <c r="B30" s="7">
        <v>22</v>
      </c>
      <c r="C30" s="8">
        <v>8020038</v>
      </c>
      <c r="D30" s="8" t="s">
        <v>35</v>
      </c>
      <c r="E30" s="7" t="s">
        <v>36</v>
      </c>
      <c r="F30" s="7">
        <v>75</v>
      </c>
      <c r="G30" s="48"/>
      <c r="H30" s="24" t="str">
        <f t="shared" si="0"/>
        <v/>
      </c>
    </row>
    <row r="31" spans="2:14" ht="24.95" customHeight="1" x14ac:dyDescent="0.25">
      <c r="B31" s="7">
        <v>23</v>
      </c>
      <c r="C31" s="8">
        <v>8030044</v>
      </c>
      <c r="D31" s="8" t="s">
        <v>37</v>
      </c>
      <c r="E31" s="7" t="s">
        <v>38</v>
      </c>
      <c r="F31" s="7">
        <v>155</v>
      </c>
      <c r="G31" s="48"/>
      <c r="H31" s="24" t="str">
        <f t="shared" si="0"/>
        <v/>
      </c>
    </row>
    <row r="32" spans="2:14" ht="24.95" customHeight="1" x14ac:dyDescent="0.25">
      <c r="B32" s="7">
        <v>24</v>
      </c>
      <c r="C32" s="8">
        <v>8030047</v>
      </c>
      <c r="D32" s="8" t="s">
        <v>74</v>
      </c>
      <c r="E32" s="7" t="s">
        <v>38</v>
      </c>
      <c r="F32" s="7">
        <v>200</v>
      </c>
      <c r="G32" s="48"/>
      <c r="H32" s="24" t="str">
        <f t="shared" si="0"/>
        <v/>
      </c>
    </row>
    <row r="33" spans="2:8" ht="24.95" customHeight="1" x14ac:dyDescent="0.25">
      <c r="B33" s="7">
        <v>25</v>
      </c>
      <c r="C33" s="8">
        <v>8120022</v>
      </c>
      <c r="D33" s="8" t="s">
        <v>40</v>
      </c>
      <c r="E33" s="7" t="s">
        <v>26</v>
      </c>
      <c r="F33" s="7">
        <v>4</v>
      </c>
      <c r="G33" s="48"/>
      <c r="H33" s="24" t="str">
        <f t="shared" si="0"/>
        <v/>
      </c>
    </row>
    <row r="34" spans="2:8" ht="24.95" customHeight="1" x14ac:dyDescent="0.25">
      <c r="B34" s="7">
        <v>26</v>
      </c>
      <c r="C34" s="8">
        <v>8120023</v>
      </c>
      <c r="D34" s="8" t="s">
        <v>41</v>
      </c>
      <c r="E34" s="7" t="s">
        <v>26</v>
      </c>
      <c r="F34" s="7">
        <v>4</v>
      </c>
      <c r="G34" s="48"/>
      <c r="H34" s="24" t="str">
        <f t="shared" si="0"/>
        <v/>
      </c>
    </row>
    <row r="35" spans="2:8" ht="24.95" customHeight="1" x14ac:dyDescent="0.25">
      <c r="B35" s="7">
        <v>27</v>
      </c>
      <c r="C35" s="8">
        <v>8120028</v>
      </c>
      <c r="D35" s="8" t="s">
        <v>75</v>
      </c>
      <c r="E35" s="7" t="s">
        <v>76</v>
      </c>
      <c r="F35" s="7">
        <v>20</v>
      </c>
      <c r="G35" s="48"/>
      <c r="H35" s="24" t="str">
        <f t="shared" si="0"/>
        <v/>
      </c>
    </row>
    <row r="36" spans="2:8" ht="24.95" customHeight="1" x14ac:dyDescent="0.25">
      <c r="B36" s="7">
        <v>28</v>
      </c>
      <c r="C36" s="8">
        <v>8120029</v>
      </c>
      <c r="D36" s="8" t="s">
        <v>77</v>
      </c>
      <c r="E36" s="7" t="s">
        <v>76</v>
      </c>
      <c r="F36" s="7">
        <v>20</v>
      </c>
      <c r="G36" s="48"/>
      <c r="H36" s="24" t="str">
        <f t="shared" si="0"/>
        <v/>
      </c>
    </row>
    <row r="37" spans="2:8" ht="24.95" customHeight="1" x14ac:dyDescent="0.25">
      <c r="B37" s="7">
        <v>29</v>
      </c>
      <c r="C37" s="8">
        <v>8120170</v>
      </c>
      <c r="D37" s="8" t="s">
        <v>42</v>
      </c>
      <c r="E37" s="7" t="s">
        <v>19</v>
      </c>
      <c r="F37" s="7">
        <v>1</v>
      </c>
      <c r="G37" s="48"/>
      <c r="H37" s="24" t="str">
        <f t="shared" si="0"/>
        <v/>
      </c>
    </row>
    <row r="38" spans="2:8" ht="24.95" customHeight="1" x14ac:dyDescent="0.25">
      <c r="B38" s="7">
        <v>30</v>
      </c>
      <c r="C38" s="8">
        <v>8120350</v>
      </c>
      <c r="D38" s="8" t="s">
        <v>45</v>
      </c>
      <c r="E38" s="7" t="s">
        <v>38</v>
      </c>
      <c r="F38" s="7">
        <v>116</v>
      </c>
      <c r="G38" s="48"/>
      <c r="H38" s="24" t="str">
        <f t="shared" si="0"/>
        <v/>
      </c>
    </row>
    <row r="39" spans="2:8" ht="24.95" customHeight="1" x14ac:dyDescent="0.25">
      <c r="B39" s="7">
        <v>31</v>
      </c>
      <c r="C39" s="8">
        <v>8120351</v>
      </c>
      <c r="D39" s="8" t="s">
        <v>46</v>
      </c>
      <c r="E39" s="7" t="s">
        <v>38</v>
      </c>
      <c r="F39" s="7">
        <v>116</v>
      </c>
      <c r="G39" s="48"/>
      <c r="H39" s="24" t="str">
        <f t="shared" si="0"/>
        <v/>
      </c>
    </row>
    <row r="40" spans="2:8" ht="24.95" customHeight="1" x14ac:dyDescent="0.25">
      <c r="B40" s="7">
        <v>32</v>
      </c>
      <c r="C40" s="8">
        <v>8207051</v>
      </c>
      <c r="D40" s="8" t="s">
        <v>78</v>
      </c>
      <c r="E40" s="7" t="s">
        <v>19</v>
      </c>
      <c r="F40" s="7">
        <v>1</v>
      </c>
      <c r="G40" s="48"/>
      <c r="H40" s="24" t="str">
        <f t="shared" si="0"/>
        <v/>
      </c>
    </row>
    <row r="41" spans="2:8" ht="24.95" customHeight="1" x14ac:dyDescent="0.25">
      <c r="B41" s="7"/>
      <c r="C41" s="8"/>
      <c r="D41" s="8"/>
      <c r="E41" s="7"/>
      <c r="F41" s="7"/>
      <c r="G41" s="48"/>
      <c r="H41" s="24"/>
    </row>
    <row r="42" spans="2:8" ht="24.95" customHeight="1" x14ac:dyDescent="0.25">
      <c r="B42" s="7"/>
      <c r="C42" s="8"/>
      <c r="D42" s="58" t="s">
        <v>16</v>
      </c>
      <c r="E42" s="59"/>
      <c r="F42" s="59"/>
      <c r="G42" s="60"/>
      <c r="H42" s="24"/>
    </row>
    <row r="45" spans="2:8" ht="23.25" customHeight="1" x14ac:dyDescent="0.25">
      <c r="E45" s="63" t="s">
        <v>79</v>
      </c>
      <c r="F45" s="64"/>
      <c r="G45" s="38" t="s">
        <v>62</v>
      </c>
      <c r="H45" s="39" t="str">
        <f>IF(SUM(H8:H41)=0,"",SUM(H8:H41))</f>
        <v/>
      </c>
    </row>
  </sheetData>
  <sheetProtection algorithmName="SHA-512" hashValue="jGnHlHaAdUnFtvpJYueWJYuC9d/yGaa7bO9FUv+ftlEZ7JcalufXBqmnDHNB1zCXSbTUcMHaKKQeytR69uxJLA==" saltValue="2UE18ruLe9Nq/ChhH4GtSg==" spinCount="100000" sheet="1" selectLockedCells="1"/>
  <protectedRanges>
    <protectedRange sqref="H41" name="Range1_3"/>
    <protectedRange sqref="D20 F20" name="Range1_4"/>
    <protectedRange sqref="F8:F19" name="Range1_2_2"/>
    <protectedRange sqref="E8:E18" name="Range1_1_2"/>
    <protectedRange sqref="H8:H40" name="Range1_3_1"/>
  </protectedRanges>
  <mergeCells count="5">
    <mergeCell ref="B2:H2"/>
    <mergeCell ref="F6:G6"/>
    <mergeCell ref="D26:G26"/>
    <mergeCell ref="D42:G42"/>
    <mergeCell ref="E45:F45"/>
  </mergeCells>
  <pageMargins left="0.7" right="0.7" top="0.75" bottom="0.75" header="0.3" footer="0.3"/>
  <pageSetup scale="84" fitToHeight="0" orientation="landscape" r:id="rId1"/>
  <headerFooter>
    <oddFooter>&amp;LBid Tabulation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Quan Monroe</vt:lpstr>
      <vt:lpstr>Quan Alley</vt:lpstr>
      <vt:lpstr>'Cover Sheet'!Print_Titles</vt:lpstr>
      <vt:lpstr>'Quan Alley'!Print_Titles</vt:lpstr>
      <vt:lpstr>'Quan Monroe'!Print_Titles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Brookens</dc:creator>
  <cp:lastModifiedBy>Joel Brookens</cp:lastModifiedBy>
  <cp:lastPrinted>2021-03-11T16:26:21Z</cp:lastPrinted>
  <dcterms:created xsi:type="dcterms:W3CDTF">2017-06-30T13:52:12Z</dcterms:created>
  <dcterms:modified xsi:type="dcterms:W3CDTF">2021-03-19T14:38:16Z</dcterms:modified>
</cp:coreProperties>
</file>